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NADO\Pregões\Pregões 2024\PE 90130_2024\3° análise MAXVÍDEO\"/>
    </mc:Choice>
  </mc:AlternateContent>
  <xr:revisionPtr revIDLastSave="0" documentId="13_ncr:1_{0561B471-1924-4B4D-A507-C976929814E4}" xr6:coauthVersionLast="47" xr6:coauthVersionMax="47" xr10:uidLastSave="{00000000-0000-0000-0000-000000000000}"/>
  <bookViews>
    <workbookView xWindow="-120" yWindow="-120" windowWidth="20730" windowHeight="11040" xr2:uid="{1C78170D-BC74-4745-80C7-350D63C6A5C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E15" i="1" s="1"/>
  <c r="F15" i="1" s="1"/>
  <c r="D13" i="1"/>
  <c r="E13" i="1" s="1"/>
  <c r="D14" i="1"/>
  <c r="E14" i="1" s="1"/>
  <c r="G14" i="1" s="1"/>
  <c r="D16" i="1"/>
  <c r="E16" i="1" s="1"/>
  <c r="G16" i="1" s="1"/>
  <c r="E5" i="1"/>
  <c r="G5" i="1" s="1"/>
  <c r="E6" i="1"/>
  <c r="F6" i="1" s="1"/>
  <c r="E7" i="1"/>
  <c r="F7" i="1" s="1"/>
  <c r="E8" i="1"/>
  <c r="G8" i="1" s="1"/>
  <c r="G7" i="1" l="1"/>
  <c r="F5" i="1"/>
  <c r="G6" i="1"/>
  <c r="G9" i="1" s="1"/>
  <c r="F8" i="1"/>
  <c r="F9" i="1" s="1"/>
  <c r="E9" i="1"/>
  <c r="G15" i="1"/>
  <c r="F14" i="1"/>
  <c r="G13" i="1"/>
  <c r="E17" i="1"/>
  <c r="F13" i="1"/>
  <c r="F16" i="1"/>
  <c r="G17" i="1" l="1"/>
  <c r="F17" i="1"/>
</calcChain>
</file>

<file path=xl/sharedStrings.xml><?xml version="1.0" encoding="utf-8"?>
<sst xmlns="http://schemas.openxmlformats.org/spreadsheetml/2006/main" count="34" uniqueCount="18">
  <si>
    <t>SUBITEM</t>
  </si>
  <si>
    <t>CATEGORIAS</t>
  </si>
  <si>
    <t>QTDE</t>
  </si>
  <si>
    <t>Custo anual</t>
  </si>
  <si>
    <t>1.1</t>
  </si>
  <si>
    <t>Supervisor Técnico</t>
  </si>
  <si>
    <t>1.2</t>
  </si>
  <si>
    <t>Técnico de Manutenção de TV</t>
  </si>
  <si>
    <t>1.3</t>
  </si>
  <si>
    <t>Técnico de Áudio</t>
  </si>
  <si>
    <t>1.4</t>
  </si>
  <si>
    <t>Supervisor de Sistemas Computacionais e Audiovisuais</t>
  </si>
  <si>
    <t>Custo Unitário</t>
  </si>
  <si>
    <t>Custo Mensal</t>
  </si>
  <si>
    <t>Custo 60 meses</t>
  </si>
  <si>
    <t>PROPOSTA EMPRESA ORIGINAL</t>
  </si>
  <si>
    <t>PROPOSTA FINAL AJUSTADA ARREDONDAMENTO</t>
  </si>
  <si>
    <t>TOTAL item 1 equipe de mão-de-obra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</si>
</sst>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44" fontId="2" fillId="0" borderId="0" xfId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2" fillId="0" borderId="0" xfId="0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D0DD-11D9-4B49-929C-77FC4FCB256C}">
  <dimension ref="A3:G17"/>
  <sheetViews>
    <sheetView showGridLines="0" tabSelected="1" workbookViewId="0">
      <selection activeCell="A9" sqref="A9"/>
    </sheetView>
  </sheetViews>
  <sheetFormatPr defaultRowHeight="15" x14ac:dyDescent="0.25"/>
  <cols>
    <col min="1" max="1" width="8.5703125" bestFit="1" customWidth="1"/>
    <col min="2" max="2" width="51" bestFit="1" customWidth="1"/>
    <col min="3" max="3" width="5.7109375" bestFit="1" customWidth="1"/>
    <col min="4" max="4" width="13.7109375" bestFit="1" customWidth="1"/>
    <col min="5" max="5" width="14.42578125" bestFit="1" customWidth="1"/>
    <col min="6" max="6" width="16" bestFit="1" customWidth="1"/>
    <col min="7" max="7" width="17" bestFit="1" customWidth="1"/>
  </cols>
  <sheetData>
    <row r="3" spans="1:7" x14ac:dyDescent="0.25">
      <c r="D3" s="3" t="s">
        <v>15</v>
      </c>
      <c r="E3" s="3"/>
      <c r="F3" s="3"/>
      <c r="G3" s="3"/>
    </row>
    <row r="4" spans="1:7" x14ac:dyDescent="0.25">
      <c r="A4" t="s">
        <v>0</v>
      </c>
      <c r="B4" t="s">
        <v>1</v>
      </c>
      <c r="C4" s="4" t="s">
        <v>2</v>
      </c>
      <c r="D4" s="4" t="s">
        <v>12</v>
      </c>
      <c r="E4" s="4" t="s">
        <v>13</v>
      </c>
      <c r="F4" s="4" t="s">
        <v>3</v>
      </c>
      <c r="G4" s="4" t="s">
        <v>14</v>
      </c>
    </row>
    <row r="5" spans="1:7" x14ac:dyDescent="0.25">
      <c r="A5" t="s">
        <v>4</v>
      </c>
      <c r="B5" t="s">
        <v>5</v>
      </c>
      <c r="C5">
        <v>1</v>
      </c>
      <c r="D5" s="1">
        <v>28233.657803303431</v>
      </c>
      <c r="E5" s="1">
        <f t="shared" ref="E5:E8" si="0">D5*C5</f>
        <v>28233.657803303431</v>
      </c>
      <c r="F5" s="1">
        <f t="shared" ref="F5:F8" si="1">E5*12</f>
        <v>338803.89363964117</v>
      </c>
      <c r="G5" s="1">
        <f t="shared" ref="G5:G8" si="2">E5*60</f>
        <v>1694019.4681982058</v>
      </c>
    </row>
    <row r="6" spans="1:7" x14ac:dyDescent="0.25">
      <c r="A6" t="s">
        <v>6</v>
      </c>
      <c r="B6" t="s">
        <v>7</v>
      </c>
      <c r="C6">
        <v>5</v>
      </c>
      <c r="D6" s="1">
        <v>23970.744105199912</v>
      </c>
      <c r="E6" s="1">
        <f t="shared" si="0"/>
        <v>119853.72052599955</v>
      </c>
      <c r="F6" s="1">
        <f t="shared" si="1"/>
        <v>1438244.6463119946</v>
      </c>
      <c r="G6" s="1">
        <f t="shared" si="2"/>
        <v>7191223.2315599732</v>
      </c>
    </row>
    <row r="7" spans="1:7" x14ac:dyDescent="0.25">
      <c r="A7" t="s">
        <v>8</v>
      </c>
      <c r="B7" t="s">
        <v>9</v>
      </c>
      <c r="C7">
        <v>2</v>
      </c>
      <c r="D7" s="1">
        <v>17495.738172045665</v>
      </c>
      <c r="E7" s="1">
        <f t="shared" si="0"/>
        <v>34991.47634409133</v>
      </c>
      <c r="F7" s="1">
        <f t="shared" si="1"/>
        <v>419897.71612909599</v>
      </c>
      <c r="G7" s="1">
        <f t="shared" si="2"/>
        <v>2099488.5806454797</v>
      </c>
    </row>
    <row r="8" spans="1:7" x14ac:dyDescent="0.25">
      <c r="A8" t="s">
        <v>10</v>
      </c>
      <c r="B8" t="s">
        <v>11</v>
      </c>
      <c r="C8">
        <v>1</v>
      </c>
      <c r="D8" s="1">
        <v>21920.151386696751</v>
      </c>
      <c r="E8" s="1">
        <f t="shared" si="0"/>
        <v>21920.151386696751</v>
      </c>
      <c r="F8" s="1">
        <f t="shared" si="1"/>
        <v>263041.81664036098</v>
      </c>
      <c r="G8" s="1">
        <f t="shared" si="2"/>
        <v>1315209.0832018051</v>
      </c>
    </row>
    <row r="9" spans="1:7" x14ac:dyDescent="0.25">
      <c r="B9" s="5" t="s">
        <v>17</v>
      </c>
      <c r="D9" s="1"/>
      <c r="E9" s="2">
        <f t="shared" ref="E9" si="3">SUM(E5:E8)</f>
        <v>204999.00606009108</v>
      </c>
      <c r="F9" s="2">
        <f t="shared" ref="F9:G9" si="4">SUM(F5:F8)</f>
        <v>2459988.072721093</v>
      </c>
      <c r="G9" s="2">
        <f t="shared" si="4"/>
        <v>12299940.363605464</v>
      </c>
    </row>
    <row r="11" spans="1:7" x14ac:dyDescent="0.25">
      <c r="D11" s="3" t="s">
        <v>16</v>
      </c>
      <c r="E11" s="3"/>
      <c r="F11" s="3"/>
      <c r="G11" s="3"/>
    </row>
    <row r="12" spans="1:7" x14ac:dyDescent="0.25">
      <c r="A12" t="s">
        <v>0</v>
      </c>
      <c r="B12" t="s">
        <v>1</v>
      </c>
      <c r="C12" s="4" t="s">
        <v>2</v>
      </c>
      <c r="D12" s="4" t="s">
        <v>12</v>
      </c>
      <c r="E12" s="4" t="s">
        <v>13</v>
      </c>
      <c r="F12" s="4" t="s">
        <v>3</v>
      </c>
      <c r="G12" s="4" t="s">
        <v>14</v>
      </c>
    </row>
    <row r="13" spans="1:7" x14ac:dyDescent="0.25">
      <c r="A13" t="s">
        <v>4</v>
      </c>
      <c r="B13" t="s">
        <v>5</v>
      </c>
      <c r="C13">
        <v>1</v>
      </c>
      <c r="D13" s="1">
        <f>ROUND(D5,2)-0.01</f>
        <v>28233.65</v>
      </c>
      <c r="E13" s="1">
        <f t="shared" ref="E13:E16" si="5">D13*C13</f>
        <v>28233.65</v>
      </c>
      <c r="F13" s="1">
        <f t="shared" ref="F13:F16" si="6">E13*12</f>
        <v>338803.80000000005</v>
      </c>
      <c r="G13" s="1">
        <f t="shared" ref="G13:G16" si="7">E13*60</f>
        <v>1694019</v>
      </c>
    </row>
    <row r="14" spans="1:7" x14ac:dyDescent="0.25">
      <c r="A14" t="s">
        <v>6</v>
      </c>
      <c r="B14" t="s">
        <v>7</v>
      </c>
      <c r="C14">
        <v>5</v>
      </c>
      <c r="D14" s="1">
        <f t="shared" ref="D14:D16" si="8">ROUND(D6,2)</f>
        <v>23970.74</v>
      </c>
      <c r="E14" s="1">
        <f t="shared" si="5"/>
        <v>119853.70000000001</v>
      </c>
      <c r="F14" s="1">
        <f t="shared" si="6"/>
        <v>1438244.4000000001</v>
      </c>
      <c r="G14" s="1">
        <f t="shared" si="7"/>
        <v>7191222.0000000009</v>
      </c>
    </row>
    <row r="15" spans="1:7" x14ac:dyDescent="0.25">
      <c r="A15" t="s">
        <v>8</v>
      </c>
      <c r="B15" t="s">
        <v>9</v>
      </c>
      <c r="C15">
        <v>2</v>
      </c>
      <c r="D15" s="1">
        <f>ROUND(D7,2)-0.01</f>
        <v>17495.730000000003</v>
      </c>
      <c r="E15" s="1">
        <f t="shared" si="5"/>
        <v>34991.460000000006</v>
      </c>
      <c r="F15" s="1">
        <f t="shared" si="6"/>
        <v>419897.52000000008</v>
      </c>
      <c r="G15" s="1">
        <f t="shared" si="7"/>
        <v>2099487.6000000006</v>
      </c>
    </row>
    <row r="16" spans="1:7" x14ac:dyDescent="0.25">
      <c r="A16" t="s">
        <v>10</v>
      </c>
      <c r="B16" t="s">
        <v>11</v>
      </c>
      <c r="C16">
        <v>1</v>
      </c>
      <c r="D16" s="1">
        <f t="shared" si="8"/>
        <v>21920.15</v>
      </c>
      <c r="E16" s="1">
        <f t="shared" si="5"/>
        <v>21920.15</v>
      </c>
      <c r="F16" s="1">
        <f t="shared" si="6"/>
        <v>263041.80000000005</v>
      </c>
      <c r="G16" s="1">
        <f t="shared" si="7"/>
        <v>1315209</v>
      </c>
    </row>
    <row r="17" spans="2:7" x14ac:dyDescent="0.25">
      <c r="B17" s="5" t="s">
        <v>17</v>
      </c>
      <c r="D17" s="1"/>
      <c r="E17" s="2">
        <f t="shared" ref="E17:G17" si="9">SUM(E13:E16)</f>
        <v>204998.96</v>
      </c>
      <c r="F17" s="2">
        <f t="shared" si="9"/>
        <v>2459987.5200000005</v>
      </c>
      <c r="G17" s="2">
        <f t="shared" si="9"/>
        <v>12299937.600000001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Kiss Campos</dc:creator>
  <cp:lastModifiedBy>Fernando Kiss Campos</cp:lastModifiedBy>
  <dcterms:created xsi:type="dcterms:W3CDTF">2024-11-22T16:49:35Z</dcterms:created>
  <dcterms:modified xsi:type="dcterms:W3CDTF">2024-11-22T17:00:18Z</dcterms:modified>
</cp:coreProperties>
</file>